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ederica_albanesi\Desktop\STATISTICHE\PER PUBBLICAZIONE\GENNAIO MARZO 2026\"/>
    </mc:Choice>
  </mc:AlternateContent>
  <xr:revisionPtr revIDLastSave="0" documentId="8_{A166E6ED-BD6F-40A9-AA6B-30183224C1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zioni e Regioni" sheetId="1" r:id="rId1"/>
  </sheets>
  <definedNames>
    <definedName name="_xlnm.Print_Area" localSheetId="0">'Nazioni e Regioni'!$S$1:$Y$13</definedName>
    <definedName name="_xlnm.Print_Titles" localSheetId="0">'Nazioni e Regioni'!$18:$19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7" i="1" l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O8" i="1"/>
  <c r="M4" i="1"/>
  <c r="O3" i="1"/>
  <c r="O2" i="1"/>
  <c r="L1" i="1"/>
  <c r="G103" i="1" l="1"/>
  <c r="F103" i="1"/>
  <c r="C43" i="1"/>
  <c r="D43" i="1"/>
  <c r="E43" i="1"/>
  <c r="B43" i="1"/>
  <c r="B14" i="1" l="1"/>
  <c r="B16" i="1" l="1"/>
  <c r="G84" i="1" l="1"/>
  <c r="G98" i="1"/>
  <c r="G99" i="1"/>
  <c r="G100" i="1"/>
  <c r="F84" i="1"/>
  <c r="F98" i="1"/>
  <c r="F99" i="1"/>
  <c r="F100" i="1"/>
  <c r="F43" i="1" l="1"/>
  <c r="G43" i="1"/>
</calcChain>
</file>

<file path=xl/sharedStrings.xml><?xml version="1.0" encoding="utf-8"?>
<sst xmlns="http://schemas.openxmlformats.org/spreadsheetml/2006/main" count="111" uniqueCount="107">
  <si>
    <t>Piemonte</t>
  </si>
  <si>
    <t>Valle d'Aosta</t>
  </si>
  <si>
    <t>Lombardia</t>
  </si>
  <si>
    <t>Veneto</t>
  </si>
  <si>
    <t>Friuli-Venezia-Giulia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</si>
  <si>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</si>
  <si>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</si>
  <si>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</si>
  <si>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</si>
  <si>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</si>
  <si>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</si>
  <si>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</si>
  <si>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</si>
  <si>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</si>
  <si>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</si>
  <si>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</si>
  <si>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</si>
  <si>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</si>
  <si>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</si>
  <si>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Bolzano</t>
  </si>
  <si>
    <t>Trento</t>
  </si>
  <si>
    <t>Francia</t>
  </si>
  <si>
    <t>Paesi Bassi</t>
  </si>
  <si>
    <t>Germania</t>
  </si>
  <si>
    <t>Regno Unito</t>
  </si>
  <si>
    <t>Irlanda</t>
  </si>
  <si>
    <t>Danimarca</t>
  </si>
  <si>
    <t>Grecia</t>
  </si>
  <si>
    <t>Portogallo</t>
  </si>
  <si>
    <t>Spagna</t>
  </si>
  <si>
    <t>Belgio</t>
  </si>
  <si>
    <t>Lussemburgo</t>
  </si>
  <si>
    <t>Islanda</t>
  </si>
  <si>
    <t>Norvegia</t>
  </si>
  <si>
    <t>Svezia</t>
  </si>
  <si>
    <t>Finlandia</t>
  </si>
  <si>
    <t>Svizzera (incluso Liechtenstein)</t>
  </si>
  <si>
    <t>Austria</t>
  </si>
  <si>
    <t>Malta</t>
  </si>
  <si>
    <t>Turchia</t>
  </si>
  <si>
    <t>Estonia</t>
  </si>
  <si>
    <t>Lettonia</t>
  </si>
  <si>
    <t>Lituania</t>
  </si>
  <si>
    <t>Polonia</t>
  </si>
  <si>
    <t>Repubblica Ceca</t>
  </si>
  <si>
    <t>Slovacchia</t>
  </si>
  <si>
    <t>Ungheria</t>
  </si>
  <si>
    <t>Romania</t>
  </si>
  <si>
    <t>Bulgaria</t>
  </si>
  <si>
    <t>Ucraina</t>
  </si>
  <si>
    <t>Russia</t>
  </si>
  <si>
    <t>Slovenia</t>
  </si>
  <si>
    <t>Croazia</t>
  </si>
  <si>
    <t>Altri Paesi Europei</t>
  </si>
  <si>
    <t>Egitto</t>
  </si>
  <si>
    <t>Altri Paesi Africa Mediterranea</t>
  </si>
  <si>
    <t>Altri Paesi dell' Africa</t>
  </si>
  <si>
    <t>Sud Africa</t>
  </si>
  <si>
    <t>Stati Uniti d'America</t>
  </si>
  <si>
    <t>Canada</t>
  </si>
  <si>
    <t>Altri Paesi o territori Nord- Americani.</t>
  </si>
  <si>
    <t>Messico</t>
  </si>
  <si>
    <t>Venezuela</t>
  </si>
  <si>
    <t>Brasile</t>
  </si>
  <si>
    <t>Argentina</t>
  </si>
  <si>
    <t>Altri Paesi Centro - Sud America</t>
  </si>
  <si>
    <t>Cipro</t>
  </si>
  <si>
    <t>Israele</t>
  </si>
  <si>
    <t>India</t>
  </si>
  <si>
    <t>Cina</t>
  </si>
  <si>
    <t>Corea del Sud</t>
  </si>
  <si>
    <t>Giappone</t>
  </si>
  <si>
    <t>Altri Paesi Asia Occidentale</t>
  </si>
  <si>
    <t>Altri Paesi dell'Asia</t>
  </si>
  <si>
    <t>Non Specificato</t>
  </si>
  <si>
    <t>Australia</t>
  </si>
  <si>
    <t>Nuova Zelanda</t>
  </si>
  <si>
    <t>Altri Paesi o territori Oceania</t>
  </si>
  <si>
    <t>Arrivi</t>
  </si>
  <si>
    <t>Presenze</t>
  </si>
  <si>
    <t>Esercizi Alberghieri</t>
  </si>
  <si>
    <t>Esercizi Extralberghieri</t>
  </si>
  <si>
    <t>Totale Complessivo</t>
  </si>
  <si>
    <t xml:space="preserve">
Residenza</t>
  </si>
  <si>
    <t>GIUNTA REGIONALE</t>
  </si>
  <si>
    <t>Dipartimento sviluppo economico</t>
  </si>
  <si>
    <t>Settore turismo, cooperazione territoriale europea  e cooperazione allo sviluppo</t>
  </si>
  <si>
    <t>Via Gentile da Fabriano, 9 - 60125 Ancona -  Tel. +39.071.8062471 - 2431 -  2311</t>
  </si>
  <si>
    <t>E-mail: settore.turismoCooperazione@regione.marche.it  Pec: regione.marche.funzionectc@emarche.it</t>
  </si>
  <si>
    <t xml:space="preserve">Web: www.regione.marche.it/turismo,  www.letsmarche.it </t>
  </si>
  <si>
    <t>Osservatorio Turismo: mail: osservatorio.turismo@regione.marche.it  Tel: +39.071.8062135 - 2175</t>
  </si>
  <si>
    <t>DATI PROVVISORI - Osservatorio Regionale del Turismo (Fonte Strutture Ricettive)</t>
  </si>
  <si>
    <t>(in relazione al mese di riferimento per il periodo selezionato)</t>
  </si>
  <si>
    <t>RISPONDENTI</t>
  </si>
  <si>
    <t>N° Strutture Rispondenti</t>
  </si>
  <si>
    <t>Totale Strutture Aperte</t>
  </si>
  <si>
    <t>Rispondenti = strutture aperte/strutture con almeno 1 risposta</t>
  </si>
  <si>
    <t>DATA DI ESTRAZIONE</t>
  </si>
  <si>
    <t>PERIODO DI ANALISI</t>
  </si>
  <si>
    <t>Gennaio</t>
  </si>
  <si>
    <t>Marzo</t>
  </si>
  <si>
    <t>Gennaio/Marzo 2026</t>
  </si>
  <si>
    <t>Totale Italiani</t>
  </si>
  <si>
    <t>Totale stranieri</t>
  </si>
  <si>
    <t>52,66%</t>
  </si>
  <si>
    <t>14/07/2026 15:52:05</t>
  </si>
  <si>
    <t>Movimento turistico Regione Marche per nazionalità di provenienza - Gennaio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</si>
</sst>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2"/>
      <name val="Times New Roman"/>
      <family val="1"/>
    </font>
    <font>
      <i/>
      <sz val="22"/>
      <name val="Arial"/>
      <family val="2"/>
    </font>
    <font>
      <i/>
      <sz val="12"/>
      <name val="Arial"/>
      <family val="2"/>
    </font>
    <font>
      <i/>
      <sz val="14"/>
      <name val="Arial"/>
      <family val="2"/>
    </font>
    <font>
      <i/>
      <sz val="16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i/>
      <sz val="11"/>
      <color theme="1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b/>
      <sz val="12"/>
      <color theme="0"/>
      <name val="Times New Roman"/>
      <family val="1"/>
    </font>
    <font>
      <b/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3" fontId="11" fillId="0" borderId="0" xfId="0" applyNumberFormat="1" applyFont="1"/>
    <xf numFmtId="3" fontId="11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/>
    <xf numFmtId="0" fontId="7" fillId="0" borderId="0" xfId="1" applyFont="1"/>
    <xf numFmtId="0" fontId="9" fillId="0" borderId="0" xfId="1" applyFont="1"/>
    <xf numFmtId="0" fontId="10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1" fillId="0" borderId="0" xfId="0" applyFont="1"/>
    <xf numFmtId="0" fontId="2" fillId="0" borderId="0" xfId="2" applyFont="1" applyAlignment="1">
      <alignment horizontal="left"/>
    </xf>
    <xf numFmtId="0" fontId="8" fillId="0" borderId="0" xfId="2" applyFont="1"/>
    <xf numFmtId="0" fontId="9" fillId="0" borderId="0" xfId="2" applyFont="1"/>
    <xf numFmtId="0" fontId="10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49" fontId="0" fillId="0" borderId="0" xfId="0" applyNumberFormat="1"/>
    <xf numFmtId="49" fontId="11" fillId="0" borderId="0" xfId="0" applyNumberFormat="1" applyFont="1"/>
    <xf numFmtId="0" fontId="4" fillId="0" borderId="0" xfId="2" applyFont="1"/>
    <xf numFmtId="0" fontId="12" fillId="0" borderId="0" xfId="0" applyFont="1"/>
    <xf numFmtId="0" fontId="15" fillId="0" borderId="0" xfId="0" applyFont="1"/>
    <xf numFmtId="0" fontId="16" fillId="0" borderId="0" xfId="1" applyFont="1"/>
    <xf numFmtId="0" fontId="16" fillId="0" borderId="0" xfId="2" applyFont="1"/>
    <xf numFmtId="0" fontId="16" fillId="0" borderId="0" xfId="2" applyFont="1" applyAlignment="1">
      <alignment vertical="center"/>
    </xf>
    <xf numFmtId="0" fontId="17" fillId="0" borderId="0" xfId="0" applyFont="1"/>
    <xf numFmtId="0" fontId="18" fillId="0" borderId="0" xfId="1" applyFont="1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/>
    <xf numFmtId="0" fontId="19" fillId="0" borderId="0" xfId="0" applyFont="1" applyAlignment="1">
      <alignment horizontal="right"/>
    </xf>
    <xf numFmtId="0" fontId="20" fillId="0" borderId="0" xfId="0" applyFont="1"/>
    <xf numFmtId="3" fontId="0" fillId="0" borderId="0" xfId="0" applyNumberFormat="1"/>
    <xf numFmtId="0" fontId="14" fillId="0" borderId="0" xfId="0" applyFont="1" applyAlignment="1">
      <alignment horizontal="center"/>
    </xf>
    <xf numFmtId="0" fontId="0" fillId="0" borderId="0" xfId="0"/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</cellXfs>
  <cellStyles count="3">
    <cellStyle name="Normale" xfId="0" builtinId="0"/>
    <cellStyle name="Normale 2" xfId="1" xr:uid="{00000000-0005-0000-0000-000001000000}"/>
    <cellStyle name="Normale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142875</xdr:rowOff>
    </xdr:from>
    <xdr:to>
      <xdr:col>0</xdr:col>
      <xdr:colOff>1777670</xdr:colOff>
      <xdr:row>3</xdr:row>
      <xdr:rowOff>83377</xdr:rowOff>
    </xdr:to>
    <xdr:pic>
      <xdr:nvPicPr>
        <xdr:cNvPr id="2" name="Immagine 1" descr="https://www.regione.marche.it/Portals/0/Images/LogoSmall.png?ver=Ur2iQF2w8cQv8TbBK_u4jg%3d%3d">
          <a:extLst>
            <a:ext uri="{FF2B5EF4-FFF2-40B4-BE49-F238E27FC236}">
              <a16:creationId xmlns:a16="http://schemas.microsoft.com/office/drawing/2014/main" id="{58D636E2-1FFA-4AE6-85DA-1A434B63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2875"/>
          <a:ext cx="1615745" cy="540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1352550</xdr:colOff>
      <xdr:row>20</xdr:row>
      <xdr:rowOff>85725</xdr:rowOff>
    </xdr:from>
    <xdr:to>
      <xdr:col>16</xdr:col>
      <xdr:colOff>1152525</xdr:colOff>
      <xdr:row>31</xdr:row>
      <xdr:rowOff>20956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5CC1901D-A0B4-42F2-97A6-65AFDB3E33D6}"/>
            </a:ext>
          </a:extLst>
        </xdr:cNvPr>
        <xdr:cNvSpPr txBox="1"/>
      </xdr:nvSpPr>
      <xdr:spPr>
        <a:xfrm>
          <a:off x="8667750" y="4391025"/>
          <a:ext cx="7581900" cy="21355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ATTENZIONE.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diffusione dei dati provvisori (dati raccolti nell’ambito delle rilevazioni statistiche ufficiali) è vietata ai sensi ai sensi degli artt. 8 e 9 del D. Lgs. 322/1989 e dell’art. 9 della Legge Regionale n. 6 del 1999. I dati provvisori sono pertanto soggetti a riservatezza fino alla loro validazione e certificazione da parte di Istat. I dati provvisori i non possono essere comunicati o diffusi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modo da consentire l’identificazione diretta o indiretta delle persone, famiglie o imprese cui si riferiscono.</a:t>
          </a:r>
        </a:p>
        <a:p>
          <a:pPr algn="ctr"/>
          <a:endParaRPr lang="it-IT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dati vengono consegnati al solo scopo di fornire un ulteriore strumento per il miglioramento dell’adempimento delle funzioni amministrative previste dalla l.r. 9/2006 e dalle normative vigenti del settore.</a:t>
          </a:r>
        </a:p>
        <a:p>
          <a:pPr algn="ctr"/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11"/>
  <sheetViews>
    <sheetView tabSelected="1" workbookViewId="0">
      <selection activeCell="B103" sqref="B103:E103"/>
    </sheetView>
  </sheetViews>
  <sheetFormatPr defaultRowHeight="15" x14ac:dyDescent="0.25"/>
  <cols>
    <col min="1" max="1" width="35.42578125" customWidth="1"/>
    <col min="2" max="2" width="10.140625" bestFit="1" customWidth="1"/>
    <col min="3" max="3" width="13.5703125" customWidth="1"/>
    <col min="4" max="4" width="12" customWidth="1"/>
    <col min="5" max="5" width="10.28515625" customWidth="1"/>
    <col min="6" max="6" width="11.5703125" customWidth="1"/>
    <col min="7" max="7" width="12.42578125" customWidth="1"/>
    <col min="8" max="8" width="4.28515625" customWidth="1"/>
    <col min="9" max="9" width="35.42578125" bestFit="1" customWidth="1"/>
    <col min="10" max="11" width="12.140625" customWidth="1"/>
    <col min="12" max="12" width="11.42578125" customWidth="1"/>
    <col min="13" max="13" width="14.85546875" customWidth="1"/>
    <col min="14" max="14" width="13.28515625" customWidth="1"/>
    <col min="15" max="15" width="13" customWidth="1"/>
    <col min="16" max="16" width="4.42578125" customWidth="1"/>
    <col min="17" max="17" width="35.42578125" customWidth="1"/>
    <col min="18" max="18" width="10.28515625" customWidth="1"/>
    <col min="19" max="19" width="35.42578125" customWidth="1"/>
    <col min="20" max="20" width="13.7109375" bestFit="1" customWidth="1"/>
    <col min="21" max="21" width="12.140625" customWidth="1"/>
    <col min="24" max="24" width="14.85546875" bestFit="1" customWidth="1"/>
    <col min="25" max="25" width="13.7109375" bestFit="1" customWidth="1"/>
    <col min="26" max="26" width="5" customWidth="1"/>
    <col min="27" max="27" width="6.7109375" customWidth="1"/>
    <col min="28" max="28" width="6.28515625" style="20" customWidth="1"/>
  </cols>
  <sheetData>
    <row r="1" spans="1:28" s="14" customFormat="1" ht="15.75" x14ac:dyDescent="0.25">
      <c r="B1" s="8" t="s">
        <v>84</v>
      </c>
      <c r="C1" s="10"/>
      <c r="D1" s="11"/>
      <c r="E1" s="11"/>
      <c r="F1" s="12"/>
      <c r="G1" s="12"/>
      <c r="H1" s="13"/>
      <c r="I1" s="8"/>
      <c r="J1" s="25">
        <v>2026</v>
      </c>
      <c r="K1" s="10"/>
      <c r="L1" s="32">
        <f>J1</f>
        <v>2026</v>
      </c>
      <c r="M1" s="24" t="s">
        <v>93</v>
      </c>
      <c r="O1" s="30" t="s">
        <v>104</v>
      </c>
      <c r="P1" s="28">
        <v>9569</v>
      </c>
      <c r="Q1" s="29">
        <v>18170</v>
      </c>
      <c r="R1" s="25">
        <v>8514</v>
      </c>
      <c r="S1" s="29">
        <v>8450</v>
      </c>
      <c r="T1" s="9"/>
      <c r="U1" s="10"/>
      <c r="V1" s="11"/>
      <c r="AB1" s="21"/>
    </row>
    <row r="2" spans="1:28" s="14" customFormat="1" ht="15.75" x14ac:dyDescent="0.25">
      <c r="B2" s="22" t="s">
        <v>85</v>
      </c>
      <c r="C2" s="17"/>
      <c r="D2" s="17"/>
      <c r="E2" s="17"/>
      <c r="F2" s="18"/>
      <c r="G2" s="18"/>
      <c r="H2" s="19"/>
      <c r="I2" s="15"/>
      <c r="J2" s="26">
        <v>2025</v>
      </c>
      <c r="K2" s="17"/>
      <c r="L2" s="17"/>
      <c r="M2" s="24" t="s">
        <v>94</v>
      </c>
      <c r="O2" s="24">
        <f>P1</f>
        <v>9569</v>
      </c>
      <c r="Q2" s="15"/>
      <c r="R2" s="16"/>
      <c r="S2" s="15"/>
      <c r="T2" s="16"/>
      <c r="U2" s="17"/>
      <c r="V2" s="17"/>
      <c r="AB2" s="21"/>
    </row>
    <row r="3" spans="1:28" s="14" customFormat="1" ht="15.75" x14ac:dyDescent="0.25">
      <c r="B3" s="15" t="s">
        <v>86</v>
      </c>
      <c r="C3" s="19"/>
      <c r="D3" s="19"/>
      <c r="E3" s="19"/>
      <c r="F3" s="19"/>
      <c r="G3" s="19"/>
      <c r="H3" s="19"/>
      <c r="I3" s="15"/>
      <c r="J3" s="27" t="s">
        <v>99</v>
      </c>
      <c r="K3" s="19"/>
      <c r="L3" s="19"/>
      <c r="M3" s="24" t="s">
        <v>95</v>
      </c>
      <c r="O3" s="24">
        <f>Q1</f>
        <v>18170</v>
      </c>
      <c r="Q3" s="15"/>
      <c r="R3" s="19"/>
      <c r="S3" s="15"/>
      <c r="T3" s="19"/>
      <c r="U3" s="19"/>
      <c r="V3" s="19"/>
      <c r="AB3" s="21"/>
    </row>
    <row r="4" spans="1:28" s="14" customFormat="1" ht="15.75" x14ac:dyDescent="0.25">
      <c r="B4" s="15" t="s">
        <v>87</v>
      </c>
      <c r="C4" s="19"/>
      <c r="D4" s="19"/>
      <c r="E4" s="19"/>
      <c r="F4" s="19"/>
      <c r="G4" s="19"/>
      <c r="H4" s="19"/>
      <c r="I4" s="15"/>
      <c r="J4" s="27" t="s">
        <v>100</v>
      </c>
      <c r="K4" s="19"/>
      <c r="L4" s="19"/>
      <c r="M4" s="24" t="str">
        <f>CONCATENATE("Di cui ANNUALI n. ", R1, " e STAGIONALI n. ", Q1-R1)</f>
        <v>Di cui ANNUALI n. 8514 e STAGIONALI n. 9656</v>
      </c>
      <c r="Q4" s="15"/>
      <c r="R4" s="19"/>
      <c r="S4" s="15"/>
      <c r="T4" s="19"/>
      <c r="U4" s="19"/>
      <c r="V4" s="19"/>
      <c r="AB4" s="21"/>
    </row>
    <row r="5" spans="1:28" s="14" customFormat="1" ht="15.75" x14ac:dyDescent="0.25">
      <c r="B5" s="15" t="s">
        <v>88</v>
      </c>
      <c r="C5" s="19"/>
      <c r="D5" s="19"/>
      <c r="E5" s="19"/>
      <c r="F5" s="19"/>
      <c r="G5" s="19"/>
      <c r="H5" s="19"/>
      <c r="I5" s="15"/>
      <c r="J5" s="19"/>
      <c r="K5" s="19"/>
      <c r="L5" s="19"/>
      <c r="M5" s="24" t="s">
        <v>96</v>
      </c>
      <c r="Q5" s="15"/>
      <c r="R5" s="19"/>
      <c r="S5" s="15"/>
      <c r="T5" s="19"/>
      <c r="U5" s="19"/>
      <c r="V5" s="19"/>
      <c r="AB5" s="21"/>
    </row>
    <row r="6" spans="1:28" s="14" customFormat="1" ht="15.75" x14ac:dyDescent="0.25">
      <c r="B6" s="15" t="s">
        <v>89</v>
      </c>
      <c r="C6" s="19"/>
      <c r="D6" s="19"/>
      <c r="E6" s="19"/>
      <c r="F6" s="19"/>
      <c r="G6" s="19"/>
      <c r="H6" s="19"/>
      <c r="I6" s="15"/>
      <c r="J6" s="19"/>
      <c r="K6" s="19"/>
      <c r="L6" s="19"/>
      <c r="M6" s="19"/>
      <c r="Q6" s="15"/>
      <c r="R6" s="19"/>
      <c r="S6" s="15"/>
      <c r="T6" s="19"/>
      <c r="U6" s="19"/>
      <c r="V6" s="19"/>
      <c r="AB6" s="21"/>
    </row>
    <row r="7" spans="1:28" s="14" customFormat="1" ht="15.75" x14ac:dyDescent="0.25">
      <c r="B7" s="15" t="s">
        <v>90</v>
      </c>
      <c r="C7" s="19"/>
      <c r="D7" s="19"/>
      <c r="E7" s="19"/>
      <c r="F7" s="19"/>
      <c r="G7" s="19"/>
      <c r="H7" s="19"/>
      <c r="I7" s="15"/>
      <c r="J7" s="19"/>
      <c r="K7" s="19"/>
      <c r="L7" s="19"/>
      <c r="M7" s="24" t="s">
        <v>97</v>
      </c>
      <c r="O7" s="24" t="s">
        <v>105</v>
      </c>
      <c r="Q7" s="15"/>
      <c r="R7" s="19"/>
      <c r="S7" s="15"/>
      <c r="T7" s="19"/>
      <c r="U7" s="19"/>
      <c r="V7" s="19"/>
      <c r="AB7" s="21"/>
    </row>
    <row r="8" spans="1:28" s="14" customFormat="1" ht="15.75" x14ac:dyDescent="0.25">
      <c r="B8" s="19"/>
      <c r="C8" s="19"/>
      <c r="D8" s="19"/>
      <c r="E8" s="19"/>
      <c r="F8" s="19"/>
      <c r="G8" s="19"/>
      <c r="H8" s="19"/>
      <c r="I8" s="15"/>
      <c r="J8" s="19"/>
      <c r="K8" s="19"/>
      <c r="L8" s="19"/>
      <c r="M8" s="24" t="s">
        <v>98</v>
      </c>
      <c r="O8" s="24" t="str">
        <f>CONCATENATE(J3, "/", J4)</f>
        <v>Gennaio/Marzo</v>
      </c>
      <c r="Q8" s="15"/>
      <c r="R8" s="19"/>
      <c r="S8" s="15"/>
      <c r="T8" s="19"/>
      <c r="U8" s="19"/>
      <c r="V8" s="19"/>
      <c r="AB8" s="21"/>
    </row>
    <row r="9" spans="1:28" s="14" customFormat="1" ht="15.75" x14ac:dyDescent="0.25">
      <c r="A9" s="23" t="s">
        <v>101</v>
      </c>
      <c r="B9" s="19"/>
      <c r="C9" s="19"/>
      <c r="D9" s="19"/>
      <c r="E9" s="19"/>
      <c r="F9" s="19"/>
      <c r="G9" s="19"/>
      <c r="H9" s="19"/>
      <c r="I9" s="15"/>
      <c r="J9" s="19"/>
      <c r="K9" s="19"/>
      <c r="L9" s="19"/>
      <c r="Q9" s="15"/>
      <c r="R9" s="19"/>
      <c r="S9" s="15"/>
      <c r="T9" s="19"/>
      <c r="U9" s="19"/>
      <c r="V9" s="19"/>
      <c r="AB9" s="21"/>
    </row>
    <row r="10" spans="1:28" s="14" customFormat="1" ht="18" x14ac:dyDescent="0.25">
      <c r="A10" s="15"/>
      <c r="B10" s="37" t="s">
        <v>91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19"/>
      <c r="S10" s="15"/>
      <c r="T10" s="19"/>
      <c r="U10" s="19"/>
      <c r="V10" s="19"/>
      <c r="AB10" s="21"/>
    </row>
    <row r="11" spans="1:28" s="14" customFormat="1" ht="18.75" x14ac:dyDescent="0.3">
      <c r="A11" s="15"/>
      <c r="B11" s="35" t="s">
        <v>106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/>
      <c r="S11" s="15"/>
      <c r="T11" s="19"/>
      <c r="U11" s="19"/>
      <c r="V11" s="19"/>
      <c r="AB11" s="21"/>
    </row>
    <row r="12" spans="1:28" s="14" customFormat="1" ht="18.75" x14ac:dyDescent="0.3">
      <c r="A12" s="15"/>
      <c r="B12" s="35" t="s">
        <v>92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/>
      <c r="S12" s="15"/>
      <c r="T12" s="19"/>
      <c r="U12" s="19"/>
      <c r="V12" s="19"/>
      <c r="AB12" s="21"/>
    </row>
    <row r="13" spans="1:28" ht="14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28" ht="20.100000000000001" customHeight="1" x14ac:dyDescent="0.25">
      <c r="A14" s="6"/>
      <c r="B14" s="40" t="str">
        <f>CONCATENATE("Periodo ", J3, "/", J4)</f>
        <v>Periodo Gennaio/Marzo</v>
      </c>
      <c r="C14" s="40"/>
      <c r="D14" s="40"/>
      <c r="E14" s="40"/>
      <c r="F14" s="40"/>
      <c r="G14" s="40"/>
      <c r="H14" s="6"/>
      <c r="I14" s="6"/>
      <c r="AB14"/>
    </row>
    <row r="15" spans="1:28" ht="14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AB15"/>
    </row>
    <row r="16" spans="1:28" ht="18.75" x14ac:dyDescent="0.25">
      <c r="B16" s="38" t="str">
        <f>CONCATENATE("Anno ", J1)</f>
        <v>Anno 2026</v>
      </c>
      <c r="C16" s="38"/>
      <c r="D16" s="38"/>
      <c r="E16" s="38"/>
      <c r="F16" s="38"/>
      <c r="G16" s="38"/>
      <c r="AB16"/>
    </row>
    <row r="17" spans="1:28" ht="12" customHeight="1" x14ac:dyDescent="0.25">
      <c r="B17" s="7"/>
      <c r="C17" s="7"/>
      <c r="D17" s="7"/>
      <c r="E17" s="7"/>
      <c r="F17" s="7"/>
      <c r="G17" s="7"/>
      <c r="AB17"/>
    </row>
    <row r="18" spans="1:28" x14ac:dyDescent="0.25">
      <c r="B18" s="39" t="s">
        <v>80</v>
      </c>
      <c r="C18" s="39"/>
      <c r="D18" s="39" t="s">
        <v>81</v>
      </c>
      <c r="E18" s="39"/>
      <c r="F18" s="39" t="s">
        <v>82</v>
      </c>
      <c r="G18" s="39"/>
      <c r="AB18"/>
    </row>
    <row r="19" spans="1:28" ht="17.25" customHeight="1" x14ac:dyDescent="0.25">
      <c r="A19" s="3" t="s">
        <v>83</v>
      </c>
      <c r="B19" s="2" t="s">
        <v>78</v>
      </c>
      <c r="C19" s="2" t="s">
        <v>79</v>
      </c>
      <c r="D19" s="2" t="s">
        <v>78</v>
      </c>
      <c r="E19" s="2" t="s">
        <v>79</v>
      </c>
      <c r="F19" s="2" t="s">
        <v>78</v>
      </c>
      <c r="G19" s="2" t="s">
        <v>79</v>
      </c>
      <c r="AB19"/>
    </row>
    <row r="20" spans="1:28" x14ac:dyDescent="0.25">
      <c r="AB20"/>
    </row>
    <row r="21" spans="1:28" ht="15.75" x14ac:dyDescent="0.25">
      <c r="A21" t="s">
        <v>0</v>
      </c>
      <c r="B21" s="4">
        <v>9391</v>
      </c>
      <c r="C21" s="4">
        <v>18289</v>
      </c>
      <c r="D21" s="4">
        <v>2581</v>
      </c>
      <c r="E21" s="4">
        <v>7766</v>
      </c>
      <c r="F21" s="4">
        <f>B21+D21</f>
        <v>11972</v>
      </c>
      <c r="G21" s="4">
        <f>C21+E21</f>
        <v>26055</v>
      </c>
      <c r="H21" s="1"/>
      <c r="AB21"/>
    </row>
    <row r="22" spans="1:28" ht="15.75" x14ac:dyDescent="0.25">
      <c r="A22" t="s">
        <v>1</v>
      </c>
      <c r="B22" s="4">
        <v>169</v>
      </c>
      <c r="C22" s="4">
        <v>285</v>
      </c>
      <c r="D22" s="4">
        <v>50</v>
      </c>
      <c r="E22" s="4">
        <v>93</v>
      </c>
      <c r="F22" s="4">
        <f t="shared" ref="F22:G41" si="0">B22+D22</f>
        <v>219</v>
      </c>
      <c r="G22" s="4">
        <f t="shared" si="0"/>
        <v>378</v>
      </c>
      <c r="H22" s="1"/>
      <c r="AB22"/>
    </row>
    <row r="23" spans="1:28" ht="15.75" x14ac:dyDescent="0.25">
      <c r="A23" t="s">
        <v>2</v>
      </c>
      <c r="B23" s="4">
        <v>31065</v>
      </c>
      <c r="C23" s="4">
        <v>55532</v>
      </c>
      <c r="D23" s="4">
        <v>9090</v>
      </c>
      <c r="E23" s="4">
        <v>25471</v>
      </c>
      <c r="F23" s="4">
        <f t="shared" si="0"/>
        <v>40155</v>
      </c>
      <c r="G23" s="4">
        <f t="shared" si="0"/>
        <v>81003</v>
      </c>
      <c r="H23" s="1"/>
      <c r="AB23"/>
    </row>
    <row r="24" spans="1:28" ht="15.75" x14ac:dyDescent="0.25">
      <c r="A24" t="s">
        <v>3</v>
      </c>
      <c r="B24" s="4">
        <v>13719</v>
      </c>
      <c r="C24" s="4">
        <v>23380</v>
      </c>
      <c r="D24" s="4">
        <v>4676</v>
      </c>
      <c r="E24" s="4">
        <v>12480</v>
      </c>
      <c r="F24" s="4">
        <f t="shared" si="0"/>
        <v>18395</v>
      </c>
      <c r="G24" s="4">
        <f t="shared" si="0"/>
        <v>35860</v>
      </c>
      <c r="H24" s="1"/>
      <c r="AB24"/>
    </row>
    <row r="25" spans="1:28" ht="15.75" x14ac:dyDescent="0.25">
      <c r="A25" t="s">
        <v>4</v>
      </c>
      <c r="B25" s="4">
        <v>3606</v>
      </c>
      <c r="C25" s="4">
        <v>7246</v>
      </c>
      <c r="D25" s="4">
        <v>1032</v>
      </c>
      <c r="E25" s="4">
        <v>3125</v>
      </c>
      <c r="F25" s="4">
        <f t="shared" si="0"/>
        <v>4638</v>
      </c>
      <c r="G25" s="4">
        <f t="shared" si="0"/>
        <v>10371</v>
      </c>
      <c r="H25" s="1"/>
      <c r="AB25"/>
    </row>
    <row r="26" spans="1:28" ht="15.75" x14ac:dyDescent="0.25">
      <c r="A26" t="s">
        <v>5</v>
      </c>
      <c r="B26" s="4">
        <v>3363</v>
      </c>
      <c r="C26" s="4">
        <v>6634</v>
      </c>
      <c r="D26" s="4">
        <v>963</v>
      </c>
      <c r="E26" s="4">
        <v>2783</v>
      </c>
      <c r="F26" s="4">
        <f t="shared" si="0"/>
        <v>4326</v>
      </c>
      <c r="G26" s="4">
        <f t="shared" si="0"/>
        <v>9417</v>
      </c>
      <c r="H26" s="1"/>
      <c r="AB26"/>
    </row>
    <row r="27" spans="1:28" ht="15.75" x14ac:dyDescent="0.25">
      <c r="A27" t="s">
        <v>6</v>
      </c>
      <c r="B27" s="4">
        <v>18315</v>
      </c>
      <c r="C27" s="4">
        <v>29479</v>
      </c>
      <c r="D27" s="4">
        <v>7625</v>
      </c>
      <c r="E27" s="4">
        <v>17745</v>
      </c>
      <c r="F27" s="4">
        <f t="shared" si="0"/>
        <v>25940</v>
      </c>
      <c r="G27" s="4">
        <f t="shared" si="0"/>
        <v>47224</v>
      </c>
      <c r="H27" s="1"/>
      <c r="AB27"/>
    </row>
    <row r="28" spans="1:28" ht="15.75" x14ac:dyDescent="0.25">
      <c r="A28" t="s">
        <v>7</v>
      </c>
      <c r="B28" s="4">
        <v>12845</v>
      </c>
      <c r="C28" s="4">
        <v>20597</v>
      </c>
      <c r="D28" s="4">
        <v>3707</v>
      </c>
      <c r="E28" s="4">
        <v>8973</v>
      </c>
      <c r="F28" s="4">
        <f t="shared" si="0"/>
        <v>16552</v>
      </c>
      <c r="G28" s="4">
        <f t="shared" si="0"/>
        <v>29570</v>
      </c>
      <c r="H28" s="1"/>
      <c r="AB28"/>
    </row>
    <row r="29" spans="1:28" ht="15.75" x14ac:dyDescent="0.25">
      <c r="A29" t="s">
        <v>8</v>
      </c>
      <c r="B29" s="4">
        <v>6285</v>
      </c>
      <c r="C29" s="4">
        <v>9454</v>
      </c>
      <c r="D29" s="4">
        <v>2734</v>
      </c>
      <c r="E29" s="4">
        <v>6338</v>
      </c>
      <c r="F29" s="4">
        <f t="shared" si="0"/>
        <v>9019</v>
      </c>
      <c r="G29" s="4">
        <f t="shared" si="0"/>
        <v>15792</v>
      </c>
      <c r="H29" s="1"/>
      <c r="AB29"/>
    </row>
    <row r="30" spans="1:28" ht="15.75" x14ac:dyDescent="0.25">
      <c r="A30" t="s">
        <v>9</v>
      </c>
      <c r="B30" s="4">
        <v>19941</v>
      </c>
      <c r="C30" s="4">
        <v>36537</v>
      </c>
      <c r="D30" s="4">
        <v>13494</v>
      </c>
      <c r="E30" s="4">
        <v>51297</v>
      </c>
      <c r="F30" s="4">
        <f t="shared" si="0"/>
        <v>33435</v>
      </c>
      <c r="G30" s="4">
        <f t="shared" si="0"/>
        <v>87834</v>
      </c>
      <c r="H30" s="1"/>
      <c r="AB30"/>
    </row>
    <row r="31" spans="1:28" ht="15.75" x14ac:dyDescent="0.25">
      <c r="A31" t="s">
        <v>10</v>
      </c>
      <c r="B31" s="4">
        <v>25825</v>
      </c>
      <c r="C31" s="4">
        <v>46500</v>
      </c>
      <c r="D31" s="4">
        <v>9689</v>
      </c>
      <c r="E31" s="4">
        <v>23860</v>
      </c>
      <c r="F31" s="4">
        <f t="shared" si="0"/>
        <v>35514</v>
      </c>
      <c r="G31" s="4">
        <f t="shared" si="0"/>
        <v>70360</v>
      </c>
      <c r="H31" s="1"/>
      <c r="AB31"/>
    </row>
    <row r="32" spans="1:28" ht="15.75" x14ac:dyDescent="0.25">
      <c r="A32" t="s">
        <v>11</v>
      </c>
      <c r="B32" s="4">
        <v>11265</v>
      </c>
      <c r="C32" s="4">
        <v>20626</v>
      </c>
      <c r="D32" s="4">
        <v>4733</v>
      </c>
      <c r="E32" s="4">
        <v>13950</v>
      </c>
      <c r="F32" s="4">
        <f t="shared" si="0"/>
        <v>15998</v>
      </c>
      <c r="G32" s="4">
        <f t="shared" si="0"/>
        <v>34576</v>
      </c>
      <c r="H32" s="1"/>
      <c r="AB32"/>
    </row>
    <row r="33" spans="1:28" ht="15.75" x14ac:dyDescent="0.25">
      <c r="A33" t="s">
        <v>12</v>
      </c>
      <c r="B33" s="4">
        <v>2314</v>
      </c>
      <c r="C33" s="4">
        <v>4328</v>
      </c>
      <c r="D33" s="4">
        <v>789</v>
      </c>
      <c r="E33" s="4">
        <v>2043</v>
      </c>
      <c r="F33" s="4">
        <f t="shared" si="0"/>
        <v>3103</v>
      </c>
      <c r="G33" s="4">
        <f t="shared" si="0"/>
        <v>6371</v>
      </c>
      <c r="H33" s="1"/>
      <c r="AB33"/>
    </row>
    <row r="34" spans="1:28" ht="15.75" x14ac:dyDescent="0.25">
      <c r="A34" t="s">
        <v>13</v>
      </c>
      <c r="B34" s="4">
        <v>15228</v>
      </c>
      <c r="C34" s="4">
        <v>36403</v>
      </c>
      <c r="D34" s="4">
        <v>5505</v>
      </c>
      <c r="E34" s="4">
        <v>20324</v>
      </c>
      <c r="F34" s="4">
        <f t="shared" si="0"/>
        <v>20733</v>
      </c>
      <c r="G34" s="4">
        <f t="shared" si="0"/>
        <v>56727</v>
      </c>
      <c r="H34" s="1"/>
      <c r="AB34"/>
    </row>
    <row r="35" spans="1:28" ht="15.75" x14ac:dyDescent="0.25">
      <c r="A35" t="s">
        <v>14</v>
      </c>
      <c r="B35" s="4">
        <v>17805</v>
      </c>
      <c r="C35" s="4">
        <v>37865</v>
      </c>
      <c r="D35" s="4">
        <v>5792</v>
      </c>
      <c r="E35" s="4">
        <v>17838</v>
      </c>
      <c r="F35" s="4">
        <f t="shared" si="0"/>
        <v>23597</v>
      </c>
      <c r="G35" s="4">
        <f t="shared" si="0"/>
        <v>55703</v>
      </c>
      <c r="H35" s="1"/>
      <c r="AB35"/>
    </row>
    <row r="36" spans="1:28" ht="15.75" x14ac:dyDescent="0.25">
      <c r="A36" t="s">
        <v>15</v>
      </c>
      <c r="B36" s="4">
        <v>1873</v>
      </c>
      <c r="C36" s="4">
        <v>5694</v>
      </c>
      <c r="D36" s="4">
        <v>825</v>
      </c>
      <c r="E36" s="4">
        <v>3538</v>
      </c>
      <c r="F36" s="4">
        <f t="shared" si="0"/>
        <v>2698</v>
      </c>
      <c r="G36" s="4">
        <f t="shared" si="0"/>
        <v>9232</v>
      </c>
      <c r="H36" s="1"/>
      <c r="AB36"/>
    </row>
    <row r="37" spans="1:28" ht="15.75" x14ac:dyDescent="0.25">
      <c r="A37" t="s">
        <v>16</v>
      </c>
      <c r="B37" s="4">
        <v>3099</v>
      </c>
      <c r="C37" s="4">
        <v>7290</v>
      </c>
      <c r="D37" s="4">
        <v>965</v>
      </c>
      <c r="E37" s="4">
        <v>4153</v>
      </c>
      <c r="F37" s="4">
        <f t="shared" si="0"/>
        <v>4064</v>
      </c>
      <c r="G37" s="4">
        <f t="shared" si="0"/>
        <v>11443</v>
      </c>
      <c r="H37" s="1"/>
      <c r="AB37"/>
    </row>
    <row r="38" spans="1:28" ht="15.75" x14ac:dyDescent="0.25">
      <c r="A38" t="s">
        <v>17</v>
      </c>
      <c r="B38" s="4">
        <v>5248</v>
      </c>
      <c r="C38" s="4">
        <v>15383</v>
      </c>
      <c r="D38" s="4">
        <v>1982</v>
      </c>
      <c r="E38" s="4">
        <v>8882</v>
      </c>
      <c r="F38" s="4">
        <f t="shared" si="0"/>
        <v>7230</v>
      </c>
      <c r="G38" s="4">
        <f t="shared" si="0"/>
        <v>24265</v>
      </c>
      <c r="H38" s="1"/>
      <c r="AB38"/>
    </row>
    <row r="39" spans="1:28" ht="15.75" x14ac:dyDescent="0.25">
      <c r="A39" t="s">
        <v>18</v>
      </c>
      <c r="B39" s="4">
        <v>1592</v>
      </c>
      <c r="C39" s="4">
        <v>3265</v>
      </c>
      <c r="D39" s="4">
        <v>571</v>
      </c>
      <c r="E39" s="4">
        <v>1825</v>
      </c>
      <c r="F39" s="4">
        <f t="shared" si="0"/>
        <v>2163</v>
      </c>
      <c r="G39" s="4">
        <f t="shared" si="0"/>
        <v>5090</v>
      </c>
      <c r="H39" s="1"/>
      <c r="AB39"/>
    </row>
    <row r="40" spans="1:28" ht="15.75" x14ac:dyDescent="0.25">
      <c r="A40" t="s">
        <v>19</v>
      </c>
      <c r="B40" s="4">
        <v>691</v>
      </c>
      <c r="C40" s="4">
        <v>1205</v>
      </c>
      <c r="D40" s="4">
        <v>302</v>
      </c>
      <c r="E40" s="4">
        <v>1173</v>
      </c>
      <c r="F40" s="4">
        <f t="shared" si="0"/>
        <v>993</v>
      </c>
      <c r="G40" s="4">
        <f t="shared" si="0"/>
        <v>2378</v>
      </c>
      <c r="H40" s="1"/>
      <c r="AB40"/>
    </row>
    <row r="41" spans="1:28" ht="16.5" thickBot="1" x14ac:dyDescent="0.3">
      <c r="A41" t="s">
        <v>20</v>
      </c>
      <c r="B41" s="5">
        <v>1278</v>
      </c>
      <c r="C41" s="5">
        <v>2259</v>
      </c>
      <c r="D41" s="5">
        <v>490</v>
      </c>
      <c r="E41" s="5">
        <v>1567</v>
      </c>
      <c r="F41" s="5">
        <f t="shared" si="0"/>
        <v>1768</v>
      </c>
      <c r="G41" s="5">
        <f t="shared" si="0"/>
        <v>3826</v>
      </c>
      <c r="H41" s="1"/>
      <c r="AB41"/>
    </row>
    <row r="42" spans="1:28" s="31" customFormat="1" ht="16.5" thickTop="1" x14ac:dyDescent="0.25">
      <c r="B42" s="4"/>
      <c r="C42" s="4"/>
      <c r="D42" s="4"/>
      <c r="E42" s="4"/>
      <c r="F42" s="4"/>
      <c r="G42" s="4"/>
      <c r="H42" s="1"/>
    </row>
    <row r="43" spans="1:28" s="31" customFormat="1" ht="15.75" x14ac:dyDescent="0.25">
      <c r="A43" s="33" t="s">
        <v>102</v>
      </c>
      <c r="B43" s="4">
        <f>SUM(B21:B42)</f>
        <v>204917</v>
      </c>
      <c r="C43" s="4">
        <f t="shared" ref="C43:G43" si="1">SUM(C21:C42)</f>
        <v>388251</v>
      </c>
      <c r="D43" s="4">
        <f t="shared" si="1"/>
        <v>77595</v>
      </c>
      <c r="E43" s="4">
        <f t="shared" si="1"/>
        <v>235224</v>
      </c>
      <c r="F43" s="4">
        <f t="shared" si="1"/>
        <v>282512</v>
      </c>
      <c r="G43" s="4">
        <f t="shared" si="1"/>
        <v>623475</v>
      </c>
      <c r="H43" s="1"/>
    </row>
    <row r="44" spans="1:28" s="31" customFormat="1" ht="15.75" x14ac:dyDescent="0.25">
      <c r="B44" s="4"/>
      <c r="C44" s="4"/>
      <c r="D44" s="4"/>
      <c r="E44" s="4"/>
      <c r="F44" s="4"/>
      <c r="G44" s="4"/>
      <c r="H44" s="1"/>
    </row>
    <row r="45" spans="1:28" ht="15.75" x14ac:dyDescent="0.25">
      <c r="A45" t="s">
        <v>21</v>
      </c>
      <c r="B45" s="4">
        <v>1946</v>
      </c>
      <c r="C45" s="4">
        <v>4061</v>
      </c>
      <c r="D45" s="4">
        <v>703</v>
      </c>
      <c r="E45" s="4">
        <v>2514</v>
      </c>
      <c r="F45" s="4">
        <f t="shared" ref="F45:G83" si="2">B45+D45</f>
        <v>2649</v>
      </c>
      <c r="G45" s="4">
        <f t="shared" si="2"/>
        <v>6575</v>
      </c>
      <c r="H45" s="1"/>
      <c r="AB45"/>
    </row>
    <row r="46" spans="1:28" ht="15.75" x14ac:dyDescent="0.25">
      <c r="A46" t="s">
        <v>22</v>
      </c>
      <c r="B46" s="4">
        <v>583</v>
      </c>
      <c r="C46" s="4">
        <v>1169</v>
      </c>
      <c r="D46" s="4">
        <v>417</v>
      </c>
      <c r="E46" s="4">
        <v>1515</v>
      </c>
      <c r="F46" s="4">
        <f t="shared" si="2"/>
        <v>1000</v>
      </c>
      <c r="G46" s="4">
        <f t="shared" si="2"/>
        <v>2684</v>
      </c>
      <c r="H46" s="1"/>
      <c r="AB46"/>
    </row>
    <row r="47" spans="1:28" ht="15.75" x14ac:dyDescent="0.25">
      <c r="A47" t="s">
        <v>23</v>
      </c>
      <c r="B47" s="4">
        <v>2655</v>
      </c>
      <c r="C47" s="4">
        <v>5747</v>
      </c>
      <c r="D47" s="4">
        <v>1577</v>
      </c>
      <c r="E47" s="4">
        <v>5260</v>
      </c>
      <c r="F47" s="4">
        <f t="shared" si="2"/>
        <v>4232</v>
      </c>
      <c r="G47" s="4">
        <f t="shared" si="2"/>
        <v>11007</v>
      </c>
      <c r="H47" s="1"/>
      <c r="AB47"/>
    </row>
    <row r="48" spans="1:28" ht="15.75" x14ac:dyDescent="0.25">
      <c r="A48" t="s">
        <v>24</v>
      </c>
      <c r="B48" s="4">
        <v>1240</v>
      </c>
      <c r="C48" s="4">
        <v>3152</v>
      </c>
      <c r="D48" s="4">
        <v>465</v>
      </c>
      <c r="E48" s="4">
        <v>1511</v>
      </c>
      <c r="F48" s="4">
        <f t="shared" si="2"/>
        <v>1705</v>
      </c>
      <c r="G48" s="4">
        <f t="shared" si="2"/>
        <v>4663</v>
      </c>
      <c r="H48" s="1"/>
      <c r="AB48"/>
    </row>
    <row r="49" spans="1:28" ht="15.75" x14ac:dyDescent="0.25">
      <c r="A49" t="s">
        <v>25</v>
      </c>
      <c r="B49" s="4">
        <v>212</v>
      </c>
      <c r="C49" s="4">
        <v>416</v>
      </c>
      <c r="D49" s="4">
        <v>82</v>
      </c>
      <c r="E49" s="4">
        <v>291</v>
      </c>
      <c r="F49" s="4">
        <f t="shared" si="2"/>
        <v>294</v>
      </c>
      <c r="G49" s="4">
        <f t="shared" si="2"/>
        <v>707</v>
      </c>
      <c r="H49" s="1"/>
      <c r="AB49"/>
    </row>
    <row r="50" spans="1:28" ht="15.75" x14ac:dyDescent="0.25">
      <c r="A50" t="s">
        <v>26</v>
      </c>
      <c r="B50" s="4">
        <v>302</v>
      </c>
      <c r="C50" s="4">
        <v>536</v>
      </c>
      <c r="D50" s="4">
        <v>49</v>
      </c>
      <c r="E50" s="4">
        <v>154</v>
      </c>
      <c r="F50" s="4">
        <f t="shared" si="2"/>
        <v>351</v>
      </c>
      <c r="G50" s="4">
        <f t="shared" si="2"/>
        <v>690</v>
      </c>
      <c r="H50" s="1"/>
      <c r="AB50"/>
    </row>
    <row r="51" spans="1:28" ht="15.75" x14ac:dyDescent="0.25">
      <c r="A51" t="s">
        <v>27</v>
      </c>
      <c r="B51" s="4">
        <v>913</v>
      </c>
      <c r="C51" s="4">
        <v>2982</v>
      </c>
      <c r="D51" s="4">
        <v>233</v>
      </c>
      <c r="E51" s="4">
        <v>2121</v>
      </c>
      <c r="F51" s="4">
        <f t="shared" si="2"/>
        <v>1146</v>
      </c>
      <c r="G51" s="4">
        <f t="shared" si="2"/>
        <v>5103</v>
      </c>
      <c r="H51" s="1"/>
      <c r="AB51"/>
    </row>
    <row r="52" spans="1:28" ht="15.75" x14ac:dyDescent="0.25">
      <c r="A52" t="s">
        <v>28</v>
      </c>
      <c r="B52" s="4">
        <v>278</v>
      </c>
      <c r="C52" s="4">
        <v>847</v>
      </c>
      <c r="D52" s="4">
        <v>114</v>
      </c>
      <c r="E52" s="4">
        <v>658</v>
      </c>
      <c r="F52" s="4">
        <f t="shared" si="2"/>
        <v>392</v>
      </c>
      <c r="G52" s="4">
        <f t="shared" si="2"/>
        <v>1505</v>
      </c>
      <c r="H52" s="1"/>
      <c r="AB52"/>
    </row>
    <row r="53" spans="1:28" ht="15.75" x14ac:dyDescent="0.25">
      <c r="A53" t="s">
        <v>29</v>
      </c>
      <c r="B53" s="4">
        <v>1667</v>
      </c>
      <c r="C53" s="4">
        <v>5369</v>
      </c>
      <c r="D53" s="4">
        <v>543</v>
      </c>
      <c r="E53" s="4">
        <v>2097</v>
      </c>
      <c r="F53" s="4">
        <f t="shared" si="2"/>
        <v>2210</v>
      </c>
      <c r="G53" s="4">
        <f t="shared" si="2"/>
        <v>7466</v>
      </c>
      <c r="H53" s="1"/>
      <c r="AB53"/>
    </row>
    <row r="54" spans="1:28" ht="15.75" x14ac:dyDescent="0.25">
      <c r="A54" t="s">
        <v>30</v>
      </c>
      <c r="B54" s="4">
        <v>867</v>
      </c>
      <c r="C54" s="4">
        <v>1829</v>
      </c>
      <c r="D54" s="4">
        <v>355</v>
      </c>
      <c r="E54" s="4">
        <v>1061</v>
      </c>
      <c r="F54" s="4">
        <f t="shared" si="2"/>
        <v>1222</v>
      </c>
      <c r="G54" s="4">
        <f t="shared" si="2"/>
        <v>2890</v>
      </c>
      <c r="H54" s="1"/>
      <c r="AB54"/>
    </row>
    <row r="55" spans="1:28" ht="15.75" x14ac:dyDescent="0.25">
      <c r="A55" t="s">
        <v>31</v>
      </c>
      <c r="B55" s="4">
        <v>50</v>
      </c>
      <c r="C55" s="4">
        <v>109</v>
      </c>
      <c r="D55" s="4">
        <v>26</v>
      </c>
      <c r="E55" s="4">
        <v>69</v>
      </c>
      <c r="F55" s="4">
        <f t="shared" si="2"/>
        <v>76</v>
      </c>
      <c r="G55" s="4">
        <f t="shared" si="2"/>
        <v>178</v>
      </c>
      <c r="H55" s="1"/>
      <c r="AB55"/>
    </row>
    <row r="56" spans="1:28" ht="15.75" x14ac:dyDescent="0.25">
      <c r="A56" t="s">
        <v>32</v>
      </c>
      <c r="B56" s="4">
        <v>26</v>
      </c>
      <c r="C56" s="4">
        <v>41</v>
      </c>
      <c r="D56" s="4">
        <v>2</v>
      </c>
      <c r="E56" s="4">
        <v>3</v>
      </c>
      <c r="F56" s="4">
        <f t="shared" si="2"/>
        <v>28</v>
      </c>
      <c r="G56" s="4">
        <f t="shared" si="2"/>
        <v>44</v>
      </c>
      <c r="H56" s="1"/>
      <c r="AB56"/>
    </row>
    <row r="57" spans="1:28" ht="15.75" x14ac:dyDescent="0.25">
      <c r="A57" t="s">
        <v>33</v>
      </c>
      <c r="B57" s="4">
        <v>140</v>
      </c>
      <c r="C57" s="4">
        <v>300</v>
      </c>
      <c r="D57" s="4">
        <v>48</v>
      </c>
      <c r="E57" s="4">
        <v>177</v>
      </c>
      <c r="F57" s="4">
        <f t="shared" si="2"/>
        <v>188</v>
      </c>
      <c r="G57" s="4">
        <f t="shared" si="2"/>
        <v>477</v>
      </c>
      <c r="H57" s="1"/>
      <c r="AB57"/>
    </row>
    <row r="58" spans="1:28" ht="15.75" x14ac:dyDescent="0.25">
      <c r="A58" t="s">
        <v>34</v>
      </c>
      <c r="B58" s="4">
        <v>266</v>
      </c>
      <c r="C58" s="4">
        <v>649</v>
      </c>
      <c r="D58" s="4">
        <v>85</v>
      </c>
      <c r="E58" s="4">
        <v>370</v>
      </c>
      <c r="F58" s="4">
        <f t="shared" si="2"/>
        <v>351</v>
      </c>
      <c r="G58" s="4">
        <f t="shared" si="2"/>
        <v>1019</v>
      </c>
      <c r="H58" s="1"/>
      <c r="AB58"/>
    </row>
    <row r="59" spans="1:28" ht="15.75" x14ac:dyDescent="0.25">
      <c r="A59" t="s">
        <v>35</v>
      </c>
      <c r="B59" s="4">
        <v>90</v>
      </c>
      <c r="C59" s="4">
        <v>235</v>
      </c>
      <c r="D59" s="4">
        <v>66</v>
      </c>
      <c r="E59" s="4">
        <v>549</v>
      </c>
      <c r="F59" s="4">
        <f t="shared" si="2"/>
        <v>156</v>
      </c>
      <c r="G59" s="4">
        <f t="shared" si="2"/>
        <v>784</v>
      </c>
      <c r="H59" s="1"/>
      <c r="AB59"/>
    </row>
    <row r="60" spans="1:28" ht="15.75" x14ac:dyDescent="0.25">
      <c r="A60" t="s">
        <v>36</v>
      </c>
      <c r="B60" s="4">
        <v>1238</v>
      </c>
      <c r="C60" s="4">
        <v>2396</v>
      </c>
      <c r="D60" s="4">
        <v>572</v>
      </c>
      <c r="E60" s="4">
        <v>1580</v>
      </c>
      <c r="F60" s="4">
        <f t="shared" si="2"/>
        <v>1810</v>
      </c>
      <c r="G60" s="4">
        <f t="shared" si="2"/>
        <v>3976</v>
      </c>
      <c r="H60" s="1"/>
      <c r="AB60"/>
    </row>
    <row r="61" spans="1:28" ht="15.75" x14ac:dyDescent="0.25">
      <c r="A61" t="s">
        <v>37</v>
      </c>
      <c r="B61" s="4">
        <v>658</v>
      </c>
      <c r="C61" s="4">
        <v>1595</v>
      </c>
      <c r="D61" s="4">
        <v>225</v>
      </c>
      <c r="E61" s="4">
        <v>646</v>
      </c>
      <c r="F61" s="4">
        <f t="shared" si="2"/>
        <v>883</v>
      </c>
      <c r="G61" s="4">
        <f t="shared" si="2"/>
        <v>2241</v>
      </c>
      <c r="H61" s="1"/>
      <c r="AB61"/>
    </row>
    <row r="62" spans="1:28" ht="15.75" x14ac:dyDescent="0.25">
      <c r="A62" t="s">
        <v>38</v>
      </c>
      <c r="B62" s="4">
        <v>70</v>
      </c>
      <c r="C62" s="4">
        <v>153</v>
      </c>
      <c r="D62" s="4">
        <v>25</v>
      </c>
      <c r="E62" s="4">
        <v>99</v>
      </c>
      <c r="F62" s="4">
        <f t="shared" si="2"/>
        <v>95</v>
      </c>
      <c r="G62" s="4">
        <f t="shared" si="2"/>
        <v>252</v>
      </c>
      <c r="H62" s="1"/>
      <c r="AB62"/>
    </row>
    <row r="63" spans="1:28" ht="15.75" x14ac:dyDescent="0.25">
      <c r="A63" t="s">
        <v>39</v>
      </c>
      <c r="B63" s="4">
        <v>575</v>
      </c>
      <c r="C63" s="4">
        <v>1175</v>
      </c>
      <c r="D63" s="4">
        <v>118</v>
      </c>
      <c r="E63" s="4">
        <v>1718</v>
      </c>
      <c r="F63" s="4">
        <f t="shared" si="2"/>
        <v>693</v>
      </c>
      <c r="G63" s="4">
        <f t="shared" si="2"/>
        <v>2893</v>
      </c>
      <c r="H63" s="1"/>
      <c r="AB63"/>
    </row>
    <row r="64" spans="1:28" ht="15.75" x14ac:dyDescent="0.25">
      <c r="A64" t="s">
        <v>40</v>
      </c>
      <c r="B64" s="4">
        <v>25</v>
      </c>
      <c r="C64" s="4">
        <v>42</v>
      </c>
      <c r="D64" s="4">
        <v>26</v>
      </c>
      <c r="E64" s="4">
        <v>49</v>
      </c>
      <c r="F64" s="4">
        <f t="shared" si="2"/>
        <v>51</v>
      </c>
      <c r="G64" s="4">
        <f t="shared" si="2"/>
        <v>91</v>
      </c>
      <c r="H64" s="1"/>
      <c r="AB64"/>
    </row>
    <row r="65" spans="1:28" ht="15.75" x14ac:dyDescent="0.25">
      <c r="A65" t="s">
        <v>41</v>
      </c>
      <c r="B65" s="4">
        <v>58</v>
      </c>
      <c r="C65" s="4">
        <v>207</v>
      </c>
      <c r="D65" s="4">
        <v>25</v>
      </c>
      <c r="E65" s="4">
        <v>142</v>
      </c>
      <c r="F65" s="4">
        <f t="shared" si="2"/>
        <v>83</v>
      </c>
      <c r="G65" s="4">
        <f t="shared" si="2"/>
        <v>349</v>
      </c>
      <c r="H65" s="1"/>
      <c r="AB65"/>
    </row>
    <row r="66" spans="1:28" ht="15.75" x14ac:dyDescent="0.25">
      <c r="A66" t="s">
        <v>42</v>
      </c>
      <c r="B66" s="4">
        <v>142</v>
      </c>
      <c r="C66" s="4">
        <v>311</v>
      </c>
      <c r="D66" s="4">
        <v>88</v>
      </c>
      <c r="E66" s="4">
        <v>544</v>
      </c>
      <c r="F66" s="4">
        <f t="shared" si="2"/>
        <v>230</v>
      </c>
      <c r="G66" s="4">
        <f t="shared" si="2"/>
        <v>855</v>
      </c>
      <c r="H66" s="1"/>
      <c r="AB66"/>
    </row>
    <row r="67" spans="1:28" ht="15.75" x14ac:dyDescent="0.25">
      <c r="A67" t="s">
        <v>43</v>
      </c>
      <c r="B67" s="4">
        <v>1279</v>
      </c>
      <c r="C67" s="4">
        <v>2434</v>
      </c>
      <c r="D67" s="4">
        <v>507</v>
      </c>
      <c r="E67" s="4">
        <v>2914</v>
      </c>
      <c r="F67" s="4">
        <f t="shared" si="2"/>
        <v>1786</v>
      </c>
      <c r="G67" s="4">
        <f t="shared" si="2"/>
        <v>5348</v>
      </c>
      <c r="H67" s="1"/>
      <c r="AB67"/>
    </row>
    <row r="68" spans="1:28" ht="15.75" x14ac:dyDescent="0.25">
      <c r="A68" t="s">
        <v>44</v>
      </c>
      <c r="B68" s="4">
        <v>289</v>
      </c>
      <c r="C68" s="4">
        <v>654</v>
      </c>
      <c r="D68" s="4">
        <v>127</v>
      </c>
      <c r="E68" s="4">
        <v>606</v>
      </c>
      <c r="F68" s="4">
        <f t="shared" si="2"/>
        <v>416</v>
      </c>
      <c r="G68" s="4">
        <f t="shared" si="2"/>
        <v>1260</v>
      </c>
      <c r="H68" s="1"/>
      <c r="AB68"/>
    </row>
    <row r="69" spans="1:28" ht="15.75" x14ac:dyDescent="0.25">
      <c r="A69" t="s">
        <v>45</v>
      </c>
      <c r="B69" s="4">
        <v>124</v>
      </c>
      <c r="C69" s="4">
        <v>350</v>
      </c>
      <c r="D69" s="4">
        <v>63</v>
      </c>
      <c r="E69" s="4">
        <v>375</v>
      </c>
      <c r="F69" s="4">
        <f t="shared" si="2"/>
        <v>187</v>
      </c>
      <c r="G69" s="4">
        <f t="shared" si="2"/>
        <v>725</v>
      </c>
      <c r="H69" s="1"/>
      <c r="AB69"/>
    </row>
    <row r="70" spans="1:28" ht="15.75" x14ac:dyDescent="0.25">
      <c r="A70" t="s">
        <v>46</v>
      </c>
      <c r="B70" s="4">
        <v>256</v>
      </c>
      <c r="C70" s="4">
        <v>626</v>
      </c>
      <c r="D70" s="4">
        <v>82</v>
      </c>
      <c r="E70" s="4">
        <v>477</v>
      </c>
      <c r="F70" s="4">
        <f t="shared" si="2"/>
        <v>338</v>
      </c>
      <c r="G70" s="4">
        <f t="shared" si="2"/>
        <v>1103</v>
      </c>
      <c r="H70" s="1"/>
      <c r="AB70"/>
    </row>
    <row r="71" spans="1:28" ht="15.75" x14ac:dyDescent="0.25">
      <c r="A71" t="s">
        <v>47</v>
      </c>
      <c r="B71" s="4">
        <v>1935</v>
      </c>
      <c r="C71" s="4">
        <v>7580</v>
      </c>
      <c r="D71" s="4">
        <v>1362</v>
      </c>
      <c r="E71" s="4">
        <v>13812</v>
      </c>
      <c r="F71" s="4">
        <f t="shared" si="2"/>
        <v>3297</v>
      </c>
      <c r="G71" s="4">
        <f t="shared" si="2"/>
        <v>21392</v>
      </c>
      <c r="H71" s="1"/>
      <c r="AB71"/>
    </row>
    <row r="72" spans="1:28" ht="15.75" x14ac:dyDescent="0.25">
      <c r="A72" t="s">
        <v>48</v>
      </c>
      <c r="B72" s="4">
        <v>202</v>
      </c>
      <c r="C72" s="4">
        <v>469</v>
      </c>
      <c r="D72" s="4">
        <v>187</v>
      </c>
      <c r="E72" s="4">
        <v>808</v>
      </c>
      <c r="F72" s="4">
        <f t="shared" si="2"/>
        <v>389</v>
      </c>
      <c r="G72" s="4">
        <f t="shared" si="2"/>
        <v>1277</v>
      </c>
      <c r="H72" s="1"/>
      <c r="AB72"/>
    </row>
    <row r="73" spans="1:28" ht="15.75" x14ac:dyDescent="0.25">
      <c r="A73" t="s">
        <v>49</v>
      </c>
      <c r="B73" s="4">
        <v>372</v>
      </c>
      <c r="C73" s="4">
        <v>1083</v>
      </c>
      <c r="D73" s="4">
        <v>249</v>
      </c>
      <c r="E73" s="4">
        <v>1494</v>
      </c>
      <c r="F73" s="4">
        <f t="shared" si="2"/>
        <v>621</v>
      </c>
      <c r="G73" s="4">
        <f t="shared" si="2"/>
        <v>2577</v>
      </c>
      <c r="H73" s="1"/>
      <c r="AB73"/>
    </row>
    <row r="74" spans="1:28" ht="15.75" x14ac:dyDescent="0.25">
      <c r="A74" t="s">
        <v>50</v>
      </c>
      <c r="B74" s="4">
        <v>302</v>
      </c>
      <c r="C74" s="4">
        <v>664</v>
      </c>
      <c r="D74" s="4">
        <v>127</v>
      </c>
      <c r="E74" s="4">
        <v>531</v>
      </c>
      <c r="F74" s="4">
        <f t="shared" si="2"/>
        <v>429</v>
      </c>
      <c r="G74" s="4">
        <f t="shared" si="2"/>
        <v>1195</v>
      </c>
      <c r="H74" s="1"/>
      <c r="AB74"/>
    </row>
    <row r="75" spans="1:28" ht="15.75" x14ac:dyDescent="0.25">
      <c r="A75" t="s">
        <v>51</v>
      </c>
      <c r="B75" s="4">
        <v>288</v>
      </c>
      <c r="C75" s="4">
        <v>537</v>
      </c>
      <c r="D75" s="4">
        <v>122</v>
      </c>
      <c r="E75" s="4">
        <v>252</v>
      </c>
      <c r="F75" s="4">
        <f t="shared" si="2"/>
        <v>410</v>
      </c>
      <c r="G75" s="4">
        <f t="shared" si="2"/>
        <v>789</v>
      </c>
      <c r="H75" s="1"/>
      <c r="AB75"/>
    </row>
    <row r="76" spans="1:28" ht="15.75" x14ac:dyDescent="0.25">
      <c r="A76" t="s">
        <v>52</v>
      </c>
      <c r="B76" s="4">
        <v>537</v>
      </c>
      <c r="C76" s="4">
        <v>1361</v>
      </c>
      <c r="D76" s="4">
        <v>135</v>
      </c>
      <c r="E76" s="4">
        <v>946</v>
      </c>
      <c r="F76" s="4">
        <f t="shared" si="2"/>
        <v>672</v>
      </c>
      <c r="G76" s="4">
        <f t="shared" si="2"/>
        <v>2307</v>
      </c>
      <c r="H76" s="1"/>
      <c r="AB76"/>
    </row>
    <row r="77" spans="1:28" ht="15.75" x14ac:dyDescent="0.25">
      <c r="A77" t="s">
        <v>53</v>
      </c>
      <c r="B77" s="4">
        <v>1950</v>
      </c>
      <c r="C77" s="4">
        <v>4493</v>
      </c>
      <c r="D77" s="4">
        <v>958</v>
      </c>
      <c r="E77" s="4">
        <v>4534</v>
      </c>
      <c r="F77" s="4">
        <f t="shared" si="2"/>
        <v>2908</v>
      </c>
      <c r="G77" s="4">
        <f t="shared" si="2"/>
        <v>9027</v>
      </c>
      <c r="H77" s="1"/>
      <c r="AB77"/>
    </row>
    <row r="78" spans="1:28" ht="15.75" x14ac:dyDescent="0.25">
      <c r="A78" t="s">
        <v>54</v>
      </c>
      <c r="B78" s="4">
        <v>435</v>
      </c>
      <c r="C78" s="4">
        <v>1311</v>
      </c>
      <c r="D78" s="4">
        <v>500</v>
      </c>
      <c r="E78" s="4">
        <v>4595</v>
      </c>
      <c r="F78" s="4">
        <f t="shared" si="2"/>
        <v>935</v>
      </c>
      <c r="G78" s="4">
        <f t="shared" si="2"/>
        <v>5906</v>
      </c>
      <c r="H78" s="1"/>
      <c r="AB78"/>
    </row>
    <row r="79" spans="1:28" ht="15.75" x14ac:dyDescent="0.25">
      <c r="A79" t="s">
        <v>55</v>
      </c>
      <c r="B79" s="4">
        <v>1010</v>
      </c>
      <c r="C79" s="4">
        <v>3842</v>
      </c>
      <c r="D79" s="4">
        <v>585</v>
      </c>
      <c r="E79" s="4">
        <v>5112</v>
      </c>
      <c r="F79" s="4">
        <f t="shared" si="2"/>
        <v>1595</v>
      </c>
      <c r="G79" s="4">
        <f t="shared" si="2"/>
        <v>8954</v>
      </c>
      <c r="H79" s="1"/>
      <c r="AB79"/>
    </row>
    <row r="80" spans="1:28" ht="15.75" x14ac:dyDescent="0.25">
      <c r="A80" t="s">
        <v>56</v>
      </c>
      <c r="B80" s="4">
        <v>479</v>
      </c>
      <c r="C80" s="4">
        <v>1843</v>
      </c>
      <c r="D80" s="4">
        <v>305</v>
      </c>
      <c r="E80" s="4">
        <v>3200</v>
      </c>
      <c r="F80" s="4">
        <f t="shared" si="2"/>
        <v>784</v>
      </c>
      <c r="G80" s="4">
        <f t="shared" si="2"/>
        <v>5043</v>
      </c>
      <c r="H80" s="1"/>
      <c r="AB80"/>
    </row>
    <row r="81" spans="1:28" ht="15.75" x14ac:dyDescent="0.25">
      <c r="A81" t="s">
        <v>57</v>
      </c>
      <c r="B81" s="4">
        <v>128</v>
      </c>
      <c r="C81" s="4">
        <v>1578</v>
      </c>
      <c r="D81" s="4">
        <v>23</v>
      </c>
      <c r="E81" s="4">
        <v>150</v>
      </c>
      <c r="F81" s="4">
        <f t="shared" si="2"/>
        <v>151</v>
      </c>
      <c r="G81" s="4">
        <f t="shared" si="2"/>
        <v>1728</v>
      </c>
      <c r="H81" s="1"/>
      <c r="AB81"/>
    </row>
    <row r="82" spans="1:28" ht="15.75" x14ac:dyDescent="0.25">
      <c r="A82" t="s">
        <v>58</v>
      </c>
      <c r="B82" s="4">
        <v>1534</v>
      </c>
      <c r="C82" s="4">
        <v>5535</v>
      </c>
      <c r="D82" s="4">
        <v>688</v>
      </c>
      <c r="E82" s="4">
        <v>3197</v>
      </c>
      <c r="F82" s="4">
        <f t="shared" si="2"/>
        <v>2222</v>
      </c>
      <c r="G82" s="4">
        <f t="shared" si="2"/>
        <v>8732</v>
      </c>
      <c r="H82" s="1"/>
      <c r="AB82"/>
    </row>
    <row r="83" spans="1:28" ht="15.75" x14ac:dyDescent="0.25">
      <c r="A83" t="s">
        <v>59</v>
      </c>
      <c r="B83" s="4">
        <v>185</v>
      </c>
      <c r="C83" s="4">
        <v>493</v>
      </c>
      <c r="D83" s="4">
        <v>94</v>
      </c>
      <c r="E83" s="4">
        <v>563</v>
      </c>
      <c r="F83" s="4">
        <f t="shared" si="2"/>
        <v>279</v>
      </c>
      <c r="G83" s="4">
        <f t="shared" si="2"/>
        <v>1056</v>
      </c>
      <c r="H83" s="1"/>
      <c r="AB83"/>
    </row>
    <row r="84" spans="1:28" ht="15.75" x14ac:dyDescent="0.25">
      <c r="A84" t="s">
        <v>60</v>
      </c>
      <c r="B84" s="4">
        <v>0</v>
      </c>
      <c r="C84" s="4">
        <v>0</v>
      </c>
      <c r="D84" s="4">
        <v>0</v>
      </c>
      <c r="E84" s="4">
        <v>0</v>
      </c>
      <c r="F84" s="4">
        <f t="shared" ref="F22:F87" si="3">B84+D84</f>
        <v>0</v>
      </c>
      <c r="G84" s="4">
        <f t="shared" ref="G22:G87" si="4">C84+E84</f>
        <v>0</v>
      </c>
      <c r="H84" s="1"/>
      <c r="AB84"/>
    </row>
    <row r="85" spans="1:28" ht="15.75" x14ac:dyDescent="0.25">
      <c r="A85" t="s">
        <v>61</v>
      </c>
      <c r="B85" s="4">
        <v>149</v>
      </c>
      <c r="C85" s="4">
        <v>383</v>
      </c>
      <c r="D85" s="4">
        <v>62</v>
      </c>
      <c r="E85" s="4">
        <v>303</v>
      </c>
      <c r="F85" s="4">
        <f t="shared" si="3"/>
        <v>211</v>
      </c>
      <c r="G85" s="4">
        <f t="shared" si="4"/>
        <v>686</v>
      </c>
      <c r="H85" s="1"/>
      <c r="AB85"/>
    </row>
    <row r="86" spans="1:28" ht="15.75" x14ac:dyDescent="0.25">
      <c r="A86" t="s">
        <v>62</v>
      </c>
      <c r="B86" s="4">
        <v>60</v>
      </c>
      <c r="C86" s="4">
        <v>141</v>
      </c>
      <c r="D86" s="4">
        <v>31</v>
      </c>
      <c r="E86" s="4">
        <v>79</v>
      </c>
      <c r="F86" s="4">
        <f t="shared" si="3"/>
        <v>91</v>
      </c>
      <c r="G86" s="4">
        <f t="shared" si="4"/>
        <v>220</v>
      </c>
      <c r="H86" s="1"/>
      <c r="AB86"/>
    </row>
    <row r="87" spans="1:28" ht="15.75" x14ac:dyDescent="0.25">
      <c r="A87" t="s">
        <v>63</v>
      </c>
      <c r="B87" s="4">
        <v>453</v>
      </c>
      <c r="C87" s="4">
        <v>1147</v>
      </c>
      <c r="D87" s="4">
        <v>235</v>
      </c>
      <c r="E87" s="4">
        <v>1998</v>
      </c>
      <c r="F87" s="4">
        <f t="shared" si="3"/>
        <v>688</v>
      </c>
      <c r="G87" s="4">
        <f t="shared" si="4"/>
        <v>3145</v>
      </c>
      <c r="H87" s="1"/>
      <c r="AB87"/>
    </row>
    <row r="88" spans="1:28" ht="15.75" x14ac:dyDescent="0.25">
      <c r="A88" t="s">
        <v>64</v>
      </c>
      <c r="B88" s="4">
        <v>377</v>
      </c>
      <c r="C88" s="4">
        <v>1005</v>
      </c>
      <c r="D88" s="4">
        <v>250</v>
      </c>
      <c r="E88" s="4">
        <v>1438</v>
      </c>
      <c r="F88" s="4">
        <f t="shared" ref="F88:G97" si="5">B88+D88</f>
        <v>627</v>
      </c>
      <c r="G88" s="4">
        <f t="shared" si="5"/>
        <v>2443</v>
      </c>
      <c r="H88" s="1"/>
      <c r="AB88"/>
    </row>
    <row r="89" spans="1:28" ht="15.75" x14ac:dyDescent="0.25">
      <c r="A89" t="s">
        <v>65</v>
      </c>
      <c r="B89" s="4">
        <v>574</v>
      </c>
      <c r="C89" s="4">
        <v>1837</v>
      </c>
      <c r="D89" s="4">
        <v>323</v>
      </c>
      <c r="E89" s="4">
        <v>2278</v>
      </c>
      <c r="F89" s="4">
        <f t="shared" si="5"/>
        <v>897</v>
      </c>
      <c r="G89" s="4">
        <f t="shared" si="5"/>
        <v>4115</v>
      </c>
      <c r="H89" s="1"/>
      <c r="AB89"/>
    </row>
    <row r="90" spans="1:28" ht="15.75" x14ac:dyDescent="0.25">
      <c r="A90" t="s">
        <v>66</v>
      </c>
      <c r="B90" s="4">
        <v>37</v>
      </c>
      <c r="C90" s="4">
        <v>72</v>
      </c>
      <c r="D90" s="4">
        <v>14</v>
      </c>
      <c r="E90" s="4">
        <v>40</v>
      </c>
      <c r="F90" s="4">
        <f t="shared" si="5"/>
        <v>51</v>
      </c>
      <c r="G90" s="4">
        <f t="shared" si="5"/>
        <v>112</v>
      </c>
      <c r="H90" s="1"/>
      <c r="AB90"/>
    </row>
    <row r="91" spans="1:28" ht="15.75" x14ac:dyDescent="0.25">
      <c r="A91" t="s">
        <v>67</v>
      </c>
      <c r="B91" s="4">
        <v>91</v>
      </c>
      <c r="C91" s="4">
        <v>228</v>
      </c>
      <c r="D91" s="4">
        <v>47</v>
      </c>
      <c r="E91" s="4">
        <v>106</v>
      </c>
      <c r="F91" s="4">
        <f t="shared" si="5"/>
        <v>138</v>
      </c>
      <c r="G91" s="4">
        <f t="shared" si="5"/>
        <v>334</v>
      </c>
      <c r="H91" s="1"/>
      <c r="AB91"/>
    </row>
    <row r="92" spans="1:28" ht="15.75" x14ac:dyDescent="0.25">
      <c r="A92" t="s">
        <v>68</v>
      </c>
      <c r="B92" s="4">
        <v>269</v>
      </c>
      <c r="C92" s="4">
        <v>1590</v>
      </c>
      <c r="D92" s="4">
        <v>97</v>
      </c>
      <c r="E92" s="4">
        <v>708</v>
      </c>
      <c r="F92" s="4">
        <f t="shared" si="5"/>
        <v>366</v>
      </c>
      <c r="G92" s="4">
        <f t="shared" si="5"/>
        <v>2298</v>
      </c>
      <c r="H92" s="1"/>
      <c r="AB92"/>
    </row>
    <row r="93" spans="1:28" ht="15.75" x14ac:dyDescent="0.25">
      <c r="A93" t="s">
        <v>69</v>
      </c>
      <c r="B93" s="4">
        <v>727</v>
      </c>
      <c r="C93" s="4">
        <v>1311</v>
      </c>
      <c r="D93" s="4">
        <v>235</v>
      </c>
      <c r="E93" s="4">
        <v>2193</v>
      </c>
      <c r="F93" s="4">
        <f t="shared" si="5"/>
        <v>962</v>
      </c>
      <c r="G93" s="4">
        <f t="shared" si="5"/>
        <v>3504</v>
      </c>
      <c r="H93" s="1"/>
      <c r="AB93"/>
    </row>
    <row r="94" spans="1:28" ht="15.75" x14ac:dyDescent="0.25">
      <c r="A94" t="s">
        <v>70</v>
      </c>
      <c r="B94" s="4">
        <v>169</v>
      </c>
      <c r="C94" s="4">
        <v>281</v>
      </c>
      <c r="D94" s="4">
        <v>63</v>
      </c>
      <c r="E94" s="4">
        <v>680</v>
      </c>
      <c r="F94" s="4">
        <f t="shared" si="5"/>
        <v>232</v>
      </c>
      <c r="G94" s="4">
        <f t="shared" si="5"/>
        <v>961</v>
      </c>
      <c r="H94" s="1"/>
      <c r="AB94"/>
    </row>
    <row r="95" spans="1:28" ht="15.75" x14ac:dyDescent="0.25">
      <c r="A95" t="s">
        <v>71</v>
      </c>
      <c r="B95" s="4">
        <v>186</v>
      </c>
      <c r="C95" s="4">
        <v>307</v>
      </c>
      <c r="D95" s="4">
        <v>85</v>
      </c>
      <c r="E95" s="4">
        <v>409</v>
      </c>
      <c r="F95" s="4">
        <f t="shared" si="5"/>
        <v>271</v>
      </c>
      <c r="G95" s="4">
        <f t="shared" si="5"/>
        <v>716</v>
      </c>
      <c r="H95" s="1"/>
      <c r="AB95"/>
    </row>
    <row r="96" spans="1:28" ht="15.75" x14ac:dyDescent="0.25">
      <c r="A96" t="s">
        <v>72</v>
      </c>
      <c r="B96" s="4">
        <v>350</v>
      </c>
      <c r="C96" s="4">
        <v>796</v>
      </c>
      <c r="D96" s="4">
        <v>344</v>
      </c>
      <c r="E96" s="4">
        <v>899</v>
      </c>
      <c r="F96" s="4">
        <f t="shared" si="5"/>
        <v>694</v>
      </c>
      <c r="G96" s="4">
        <f t="shared" si="5"/>
        <v>1695</v>
      </c>
      <c r="H96" s="1"/>
      <c r="AB96"/>
    </row>
    <row r="97" spans="1:28" ht="15.75" x14ac:dyDescent="0.25">
      <c r="A97" t="s">
        <v>73</v>
      </c>
      <c r="B97" s="4">
        <v>783</v>
      </c>
      <c r="C97" s="4">
        <v>1698</v>
      </c>
      <c r="D97" s="4">
        <v>358</v>
      </c>
      <c r="E97" s="4">
        <v>3606</v>
      </c>
      <c r="F97" s="4">
        <f t="shared" si="5"/>
        <v>1141</v>
      </c>
      <c r="G97" s="4">
        <f t="shared" si="5"/>
        <v>5304</v>
      </c>
      <c r="H97" s="1"/>
      <c r="AB97"/>
    </row>
    <row r="98" spans="1:28" ht="15.75" x14ac:dyDescent="0.25">
      <c r="A98" t="s">
        <v>74</v>
      </c>
      <c r="B98" s="4">
        <v>0</v>
      </c>
      <c r="C98" s="4">
        <v>0</v>
      </c>
      <c r="D98" s="4">
        <v>0</v>
      </c>
      <c r="E98" s="4">
        <v>0</v>
      </c>
      <c r="F98" s="4">
        <f t="shared" ref="F88:G100" si="6">B98+D98</f>
        <v>0</v>
      </c>
      <c r="G98" s="4">
        <f t="shared" si="6"/>
        <v>0</v>
      </c>
      <c r="H98" s="1"/>
      <c r="AB98"/>
    </row>
    <row r="99" spans="1:28" ht="15.75" x14ac:dyDescent="0.25">
      <c r="A99" t="s">
        <v>75</v>
      </c>
      <c r="B99" s="4">
        <v>135</v>
      </c>
      <c r="C99" s="4">
        <v>376</v>
      </c>
      <c r="D99" s="4">
        <v>117</v>
      </c>
      <c r="E99" s="4">
        <v>539</v>
      </c>
      <c r="F99" s="4">
        <f t="shared" si="6"/>
        <v>252</v>
      </c>
      <c r="G99" s="4">
        <f t="shared" si="6"/>
        <v>915</v>
      </c>
      <c r="H99" s="1"/>
      <c r="AB99"/>
    </row>
    <row r="100" spans="1:28" ht="15.75" x14ac:dyDescent="0.25">
      <c r="A100" t="s">
        <v>76</v>
      </c>
      <c r="B100" s="4">
        <v>25</v>
      </c>
      <c r="C100" s="4">
        <v>64</v>
      </c>
      <c r="D100" s="4">
        <v>6</v>
      </c>
      <c r="E100" s="4">
        <v>39</v>
      </c>
      <c r="F100" s="4">
        <f t="shared" si="6"/>
        <v>31</v>
      </c>
      <c r="G100" s="4">
        <f t="shared" si="6"/>
        <v>103</v>
      </c>
      <c r="H100" s="1"/>
      <c r="AB100"/>
    </row>
    <row r="101" spans="1:28" ht="16.5" thickBot="1" x14ac:dyDescent="0.3">
      <c r="A101" t="s">
        <v>77</v>
      </c>
      <c r="B101" s="5"/>
      <c r="C101" s="5"/>
      <c r="D101" s="5"/>
      <c r="E101" s="5"/>
      <c r="F101" s="5">
        <v>3</v>
      </c>
      <c r="G101" s="5">
        <v>10</v>
      </c>
      <c r="H101" s="1"/>
      <c r="AB101"/>
    </row>
    <row r="102" spans="1:28" ht="15.75" thickTop="1" x14ac:dyDescent="0.25">
      <c r="AB102"/>
    </row>
    <row r="103" spans="1:28" x14ac:dyDescent="0.25">
      <c r="A103" s="33" t="s">
        <v>103</v>
      </c>
      <c r="B103" s="34"/>
      <c r="C103" s="34"/>
      <c r="D103" s="34"/>
      <c r="E103" s="34"/>
      <c r="F103" s="34">
        <f t="shared" ref="C103:G103" si="7">SUM(F45:F102)</f>
        <v>43919</v>
      </c>
      <c r="G103" s="34">
        <f t="shared" si="7"/>
        <v>161429</v>
      </c>
      <c r="AB103"/>
    </row>
    <row r="104" spans="1:28" x14ac:dyDescent="0.25">
      <c r="AB104"/>
    </row>
    <row r="105" spans="1:28" x14ac:dyDescent="0.25">
      <c r="AB105"/>
    </row>
    <row r="106" spans="1:28" x14ac:dyDescent="0.25">
      <c r="AB106"/>
    </row>
    <row r="107" spans="1:28" x14ac:dyDescent="0.25">
      <c r="AB107"/>
    </row>
    <row r="108" spans="1:28" x14ac:dyDescent="0.25">
      <c r="AB108"/>
    </row>
    <row r="109" spans="1:28" x14ac:dyDescent="0.25">
      <c r="AB109"/>
    </row>
    <row r="110" spans="1:28" x14ac:dyDescent="0.25">
      <c r="AB110"/>
    </row>
    <row r="111" spans="1:28" x14ac:dyDescent="0.25">
      <c r="AB111"/>
    </row>
    <row r="112" spans="1:28" x14ac:dyDescent="0.25">
      <c r="AB112"/>
    </row>
    <row r="113" spans="28:28" x14ac:dyDescent="0.25">
      <c r="AB113"/>
    </row>
    <row r="114" spans="28:28" x14ac:dyDescent="0.25">
      <c r="AB114"/>
    </row>
    <row r="115" spans="28:28" x14ac:dyDescent="0.25">
      <c r="AB115"/>
    </row>
    <row r="116" spans="28:28" x14ac:dyDescent="0.25">
      <c r="AB116"/>
    </row>
    <row r="117" spans="28:28" x14ac:dyDescent="0.25">
      <c r="AB117"/>
    </row>
    <row r="118" spans="28:28" x14ac:dyDescent="0.25">
      <c r="AB118"/>
    </row>
    <row r="119" spans="28:28" x14ac:dyDescent="0.25">
      <c r="AB119"/>
    </row>
    <row r="120" spans="28:28" x14ac:dyDescent="0.25">
      <c r="AB120"/>
    </row>
    <row r="121" spans="28:28" x14ac:dyDescent="0.25">
      <c r="AB121"/>
    </row>
    <row r="122" spans="28:28" x14ac:dyDescent="0.25">
      <c r="AB122"/>
    </row>
    <row r="123" spans="28:28" x14ac:dyDescent="0.25">
      <c r="AB123"/>
    </row>
    <row r="124" spans="28:28" x14ac:dyDescent="0.25">
      <c r="AB124"/>
    </row>
    <row r="125" spans="28:28" x14ac:dyDescent="0.25">
      <c r="AB125"/>
    </row>
    <row r="126" spans="28:28" x14ac:dyDescent="0.25">
      <c r="AB126"/>
    </row>
    <row r="127" spans="28:28" x14ac:dyDescent="0.25">
      <c r="AB127"/>
    </row>
    <row r="128" spans="28:28" x14ac:dyDescent="0.25">
      <c r="AB128"/>
    </row>
    <row r="129" spans="28:28" x14ac:dyDescent="0.25">
      <c r="AB129"/>
    </row>
    <row r="130" spans="28:28" x14ac:dyDescent="0.25">
      <c r="AB130"/>
    </row>
    <row r="131" spans="28:28" x14ac:dyDescent="0.25">
      <c r="AB131"/>
    </row>
    <row r="132" spans="28:28" x14ac:dyDescent="0.25">
      <c r="AB132"/>
    </row>
    <row r="133" spans="28:28" x14ac:dyDescent="0.25">
      <c r="AB133"/>
    </row>
    <row r="134" spans="28:28" x14ac:dyDescent="0.25">
      <c r="AB134"/>
    </row>
    <row r="135" spans="28:28" x14ac:dyDescent="0.25">
      <c r="AB135"/>
    </row>
    <row r="136" spans="28:28" x14ac:dyDescent="0.25">
      <c r="AB136"/>
    </row>
    <row r="137" spans="28:28" x14ac:dyDescent="0.25">
      <c r="AB137"/>
    </row>
    <row r="138" spans="28:28" x14ac:dyDescent="0.25">
      <c r="AB138"/>
    </row>
    <row r="139" spans="28:28" x14ac:dyDescent="0.25">
      <c r="AB139"/>
    </row>
    <row r="140" spans="28:28" x14ac:dyDescent="0.25">
      <c r="AB140"/>
    </row>
    <row r="141" spans="28:28" x14ac:dyDescent="0.25">
      <c r="AB141"/>
    </row>
    <row r="142" spans="28:28" x14ac:dyDescent="0.25">
      <c r="AB142"/>
    </row>
    <row r="143" spans="28:28" x14ac:dyDescent="0.25">
      <c r="AB143"/>
    </row>
    <row r="144" spans="28:28" x14ac:dyDescent="0.25">
      <c r="AB144"/>
    </row>
    <row r="145" spans="28:28" x14ac:dyDescent="0.25">
      <c r="AB145"/>
    </row>
    <row r="146" spans="28:28" x14ac:dyDescent="0.25">
      <c r="AB146"/>
    </row>
    <row r="147" spans="28:28" x14ac:dyDescent="0.25">
      <c r="AB147"/>
    </row>
    <row r="148" spans="28:28" x14ac:dyDescent="0.25">
      <c r="AB148"/>
    </row>
    <row r="149" spans="28:28" x14ac:dyDescent="0.25">
      <c r="AB149"/>
    </row>
    <row r="150" spans="28:28" x14ac:dyDescent="0.25">
      <c r="AB150"/>
    </row>
    <row r="151" spans="28:28" x14ac:dyDescent="0.25">
      <c r="AB151"/>
    </row>
    <row r="152" spans="28:28" x14ac:dyDescent="0.25">
      <c r="AB152"/>
    </row>
    <row r="153" spans="28:28" x14ac:dyDescent="0.25">
      <c r="AB153"/>
    </row>
    <row r="154" spans="28:28" x14ac:dyDescent="0.25">
      <c r="AB154"/>
    </row>
    <row r="155" spans="28:28" x14ac:dyDescent="0.25">
      <c r="AB155"/>
    </row>
    <row r="156" spans="28:28" x14ac:dyDescent="0.25">
      <c r="AB156"/>
    </row>
    <row r="157" spans="28:28" x14ac:dyDescent="0.25">
      <c r="AB157"/>
    </row>
    <row r="158" spans="28:28" x14ac:dyDescent="0.25">
      <c r="AB158"/>
    </row>
    <row r="159" spans="28:28" x14ac:dyDescent="0.25">
      <c r="AB159"/>
    </row>
    <row r="160" spans="28:28" x14ac:dyDescent="0.25">
      <c r="AB160"/>
    </row>
    <row r="161" spans="28:28" x14ac:dyDescent="0.25">
      <c r="AB161"/>
    </row>
    <row r="162" spans="28:28" x14ac:dyDescent="0.25">
      <c r="AB162"/>
    </row>
    <row r="163" spans="28:28" x14ac:dyDescent="0.25">
      <c r="AB163"/>
    </row>
    <row r="164" spans="28:28" x14ac:dyDescent="0.25">
      <c r="AB164"/>
    </row>
    <row r="165" spans="28:28" x14ac:dyDescent="0.25">
      <c r="AB165"/>
    </row>
    <row r="166" spans="28:28" x14ac:dyDescent="0.25">
      <c r="AB166"/>
    </row>
    <row r="167" spans="28:28" x14ac:dyDescent="0.25">
      <c r="AB167"/>
    </row>
    <row r="168" spans="28:28" x14ac:dyDescent="0.25">
      <c r="AB168"/>
    </row>
    <row r="169" spans="28:28" x14ac:dyDescent="0.25">
      <c r="AB169"/>
    </row>
    <row r="170" spans="28:28" x14ac:dyDescent="0.25">
      <c r="AB170"/>
    </row>
    <row r="171" spans="28:28" x14ac:dyDescent="0.25">
      <c r="AB171"/>
    </row>
    <row r="172" spans="28:28" x14ac:dyDescent="0.25">
      <c r="AB172"/>
    </row>
    <row r="173" spans="28:28" x14ac:dyDescent="0.25">
      <c r="AB173"/>
    </row>
    <row r="174" spans="28:28" x14ac:dyDescent="0.25">
      <c r="AB174"/>
    </row>
    <row r="175" spans="28:28" x14ac:dyDescent="0.25">
      <c r="AB175"/>
    </row>
    <row r="176" spans="28:28" x14ac:dyDescent="0.25">
      <c r="AB176"/>
    </row>
    <row r="177" spans="28:28" x14ac:dyDescent="0.25">
      <c r="AB177"/>
    </row>
    <row r="178" spans="28:28" x14ac:dyDescent="0.25">
      <c r="AB178"/>
    </row>
    <row r="179" spans="28:28" x14ac:dyDescent="0.25">
      <c r="AB179"/>
    </row>
    <row r="180" spans="28:28" x14ac:dyDescent="0.25">
      <c r="AB180"/>
    </row>
    <row r="181" spans="28:28" x14ac:dyDescent="0.25">
      <c r="AB181"/>
    </row>
    <row r="182" spans="28:28" x14ac:dyDescent="0.25">
      <c r="AB182"/>
    </row>
    <row r="183" spans="28:28" x14ac:dyDescent="0.25">
      <c r="AB183"/>
    </row>
    <row r="184" spans="28:28" x14ac:dyDescent="0.25">
      <c r="AB184"/>
    </row>
    <row r="185" spans="28:28" x14ac:dyDescent="0.25">
      <c r="AB185"/>
    </row>
    <row r="186" spans="28:28" x14ac:dyDescent="0.25">
      <c r="AB186"/>
    </row>
    <row r="187" spans="28:28" x14ac:dyDescent="0.25">
      <c r="AB187"/>
    </row>
    <row r="188" spans="28:28" x14ac:dyDescent="0.25">
      <c r="AB188"/>
    </row>
    <row r="189" spans="28:28" x14ac:dyDescent="0.25">
      <c r="AB189"/>
    </row>
    <row r="190" spans="28:28" x14ac:dyDescent="0.25">
      <c r="AB190"/>
    </row>
    <row r="191" spans="28:28" x14ac:dyDescent="0.25">
      <c r="AB191"/>
    </row>
    <row r="192" spans="28:28" x14ac:dyDescent="0.25">
      <c r="AB192"/>
    </row>
    <row r="193" spans="28:28" x14ac:dyDescent="0.25">
      <c r="AB193"/>
    </row>
    <row r="194" spans="28:28" x14ac:dyDescent="0.25">
      <c r="AB194"/>
    </row>
    <row r="195" spans="28:28" x14ac:dyDescent="0.25">
      <c r="AB195"/>
    </row>
    <row r="196" spans="28:28" x14ac:dyDescent="0.25">
      <c r="AB196"/>
    </row>
    <row r="197" spans="28:28" x14ac:dyDescent="0.25">
      <c r="AB197"/>
    </row>
    <row r="198" spans="28:28" x14ac:dyDescent="0.25">
      <c r="AB198"/>
    </row>
    <row r="199" spans="28:28" x14ac:dyDescent="0.25">
      <c r="AB199"/>
    </row>
    <row r="200" spans="28:28" x14ac:dyDescent="0.25">
      <c r="AB200"/>
    </row>
    <row r="201" spans="28:28" x14ac:dyDescent="0.25">
      <c r="AB201"/>
    </row>
    <row r="202" spans="28:28" x14ac:dyDescent="0.25">
      <c r="AB202"/>
    </row>
    <row r="203" spans="28:28" x14ac:dyDescent="0.25">
      <c r="AB203"/>
    </row>
    <row r="204" spans="28:28" x14ac:dyDescent="0.25">
      <c r="AB204"/>
    </row>
    <row r="205" spans="28:28" x14ac:dyDescent="0.25">
      <c r="AB205"/>
    </row>
    <row r="206" spans="28:28" x14ac:dyDescent="0.25">
      <c r="AB206"/>
    </row>
    <row r="207" spans="28:28" x14ac:dyDescent="0.25">
      <c r="AB207"/>
    </row>
    <row r="208" spans="28:28" x14ac:dyDescent="0.25">
      <c r="AB208"/>
    </row>
    <row r="209" spans="28:28" x14ac:dyDescent="0.25">
      <c r="AB209"/>
    </row>
    <row r="210" spans="28:28" x14ac:dyDescent="0.25">
      <c r="AB210"/>
    </row>
    <row r="211" spans="28:28" x14ac:dyDescent="0.25">
      <c r="AB211"/>
    </row>
  </sheetData>
  <mergeCells count="8">
    <mergeCell ref="B11:Q11"/>
    <mergeCell ref="B10:Q10"/>
    <mergeCell ref="B12:Q12"/>
    <mergeCell ref="B16:G16"/>
    <mergeCell ref="B18:C18"/>
    <mergeCell ref="D18:E18"/>
    <mergeCell ref="F18:G18"/>
    <mergeCell ref="B14:G14"/>
  </mergeCells>
  <printOptions gridLines="1"/>
  <pageMargins left="0.23622047244094491" right="0.15748031496062992" top="0.39370078740157483" bottom="0.51181102362204722" header="0.15748031496062992" footer="0.31496062992125984"/>
  <pageSetup paperSize="9" scale="92" fitToHeight="0" orientation="portrait" r:id="rId1"/>
  <ignoredErrors>
    <ignoredError sqref="AB1:AB3 AB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Nazioni e Regioni</vt:lpstr>
      <vt:lpstr>'Nazioni e Regioni'!Area_stampa</vt:lpstr>
      <vt:lpstr>'Nazioni e Regioni'!Titoli_stampa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Lion</dc:creator>
  <cp:lastModifiedBy>Federica Albanesi</cp:lastModifiedBy>
  <cp:lastPrinted>2017-11-14T08:52:15Z</cp:lastPrinted>
  <dcterms:created xsi:type="dcterms:W3CDTF">2017-11-13T13:57:32Z</dcterms:created>
  <dcterms:modified xsi:type="dcterms:W3CDTF">2026-07-14T13:57:22Z</dcterms:modified>
</cp:coreProperties>
</file>